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底砂" sheetId="1" r:id="rId1"/>
    <sheet name="薬浴" sheetId="2" r:id="rId2"/>
    <sheet name="塩水浴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<sst xmlns="http://schemas.openxmlformats.org/spreadsheetml/2006/main" count="87" uniqueCount="52">
  <si>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敷きたい底砂の厚さ(cm)から必要となる砂の量(kg)を算出する計算式</t>
  </si>
  <si>
    <t>（１）砂１リットルあたりの重量(kg)がわかっている場合</t>
  </si>
  <si>
    <t>kg</t>
  </si>
  <si>
    <t>cm</t>
  </si>
  <si>
    <t>kg</t>
  </si>
  <si>
    <t>砂１リットルあたりの重量</t>
  </si>
  <si>
    <t>水槽の幅</t>
  </si>
  <si>
    <t>水槽の奥行き</t>
  </si>
  <si>
    <t>水槽に敷きたい砂の厚さ</t>
  </si>
  <si>
    <t>（２）砂１リットルあたりの重量(kg)がわからない場合</t>
  </si>
  <si>
    <t>（手順２）上記の容器に砂を入れて、重量を量ります</t>
  </si>
  <si>
    <t>（手順１）まず大きめの計量カップやペットボトル等、容量が解っている容器を準備します</t>
  </si>
  <si>
    <t>ﾘｯﾄﾙ</t>
  </si>
  <si>
    <t>手順２で容器に入った砂の重量</t>
  </si>
  <si>
    <t>手順１で用意した容器の容量</t>
  </si>
  <si>
    <t>使用方法</t>
  </si>
  <si>
    <t>の部分に該当する数字を入力する</t>
  </si>
  <si>
    <t>の部分に必要な底砂重量が表示される</t>
  </si>
  <si>
    <t>①</t>
  </si>
  <si>
    <t>②</t>
  </si>
  <si>
    <t>必要な砂の量　　　→</t>
  </si>
  <si>
    <t>cm</t>
  </si>
  <si>
    <t>cm</t>
  </si>
  <si>
    <t>①</t>
  </si>
  <si>
    <t>②</t>
  </si>
  <si>
    <t>水槽のサイズから必要薬量を算出する計算式</t>
  </si>
  <si>
    <t>（１）容器（水槽）に入っている水量がわかっている場合</t>
  </si>
  <si>
    <t>水量</t>
  </si>
  <si>
    <t>リットル</t>
  </si>
  <si>
    <t>水１０リットルに必要な薬量</t>
  </si>
  <si>
    <t>必要な薬の量　　　→</t>
  </si>
  <si>
    <t>（２）容器（水槽）に入っている水量が不明な場合</t>
  </si>
  <si>
    <t>水の深さ</t>
  </si>
  <si>
    <t>cm</t>
  </si>
  <si>
    <t>※</t>
  </si>
  <si>
    <t>薬液の必要量が１０リットル当たりcc（ml）で表記されていない場合は換算してください。</t>
  </si>
  <si>
    <r>
      <t>（例）５０リットル当たり１０cc　→　</t>
    </r>
    <r>
      <rPr>
        <sz val="11"/>
        <color indexed="10"/>
        <rFont val="ＭＳ Ｐゴシック"/>
        <family val="3"/>
      </rPr>
      <t>１０リットル当たり２cc</t>
    </r>
  </si>
  <si>
    <t>cc(ml)</t>
  </si>
  <si>
    <t>cc／水10ﾘｯﾄﾙ</t>
  </si>
  <si>
    <t>←薬ビンのラベルに記述してある希釈方法を参照</t>
  </si>
  <si>
    <t>の部分に必要な薬液量が表示される</t>
  </si>
  <si>
    <t>リットル</t>
  </si>
  <si>
    <t>cm</t>
  </si>
  <si>
    <t>水槽のサイズと希望の塩水濃度から必要食塩量を算出する計算式</t>
  </si>
  <si>
    <t>希望する塩水濃度</t>
  </si>
  <si>
    <t>％</t>
  </si>
  <si>
    <t>必要な食塩の量　　　→</t>
  </si>
  <si>
    <t>ｇ</t>
  </si>
  <si>
    <t>ｇ</t>
  </si>
  <si>
    <t>の部分に必要な食塩の量が表示される</t>
  </si>
  <si>
    <t>※</t>
  </si>
  <si>
    <t>一般的には金魚の塩水浴の塩水濃度は0.5％とされています。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</si>
</sst>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48"/>
      <name val="ＭＳ Ｐゴシック"/>
      <family val="3"/>
    </font>
    <font>
      <sz val="9"/>
      <color indexed="62"/>
      <name val="ＭＳ Ｐゴシック"/>
      <family val="3"/>
    </font>
    <font>
      <sz val="11"/>
      <color indexed="18"/>
      <name val="ＭＳ Ｐゴシック"/>
      <family val="3"/>
    </font>
    <font>
      <b/>
      <sz val="12"/>
      <color indexed="18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7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 quotePrefix="1">
      <alignment/>
      <protection/>
    </xf>
    <xf numFmtId="0" fontId="4" fillId="3" borderId="0" xfId="0" applyFont="1" applyFill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176" fontId="3" fillId="4" borderId="0" xfId="0" applyNumberFormat="1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 horizontal="right"/>
      <protection/>
    </xf>
    <xf numFmtId="0" fontId="9" fillId="5" borderId="0" xfId="0" applyFont="1" applyFill="1" applyAlignment="1" applyProtection="1">
      <alignment/>
      <protection/>
    </xf>
    <xf numFmtId="0" fontId="9" fillId="6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7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10" fillId="7" borderId="0" xfId="0" applyFont="1" applyFill="1" applyAlignment="1" applyProtection="1" quotePrefix="1">
      <alignment/>
      <protection/>
    </xf>
    <xf numFmtId="0" fontId="4" fillId="7" borderId="0" xfId="0" applyFont="1" applyFill="1" applyAlignment="1" applyProtection="1">
      <alignment/>
      <protection/>
    </xf>
    <xf numFmtId="0" fontId="8" fillId="7" borderId="0" xfId="0" applyFont="1" applyFill="1" applyAlignment="1" applyProtection="1">
      <alignment/>
      <protection/>
    </xf>
    <xf numFmtId="0" fontId="9" fillId="7" borderId="0" xfId="0" applyFont="1" applyFill="1" applyAlignment="1" applyProtection="1">
      <alignment/>
      <protection/>
    </xf>
    <xf numFmtId="0" fontId="9" fillId="7" borderId="0" xfId="0" applyFont="1" applyFill="1" applyAlignment="1" applyProtection="1">
      <alignment horizontal="right"/>
      <protection/>
    </xf>
    <xf numFmtId="0" fontId="9" fillId="8" borderId="0" xfId="0" applyFont="1" applyFill="1" applyAlignment="1" applyProtection="1">
      <alignment/>
      <protection/>
    </xf>
    <xf numFmtId="0" fontId="7" fillId="9" borderId="0" xfId="0" applyFont="1" applyFill="1" applyAlignment="1" applyProtection="1">
      <alignment/>
      <protection/>
    </xf>
    <xf numFmtId="0" fontId="2" fillId="9" borderId="0" xfId="0" applyFont="1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6" fillId="9" borderId="0" xfId="0" applyFont="1" applyFill="1" applyAlignment="1" applyProtection="1">
      <alignment/>
      <protection/>
    </xf>
    <xf numFmtId="0" fontId="10" fillId="9" borderId="0" xfId="0" applyFont="1" applyFill="1" applyAlignment="1" applyProtection="1" quotePrefix="1">
      <alignment/>
      <protection/>
    </xf>
    <xf numFmtId="0" fontId="4" fillId="9" borderId="0" xfId="0" applyFont="1" applyFill="1" applyAlignment="1" applyProtection="1">
      <alignment/>
      <protection/>
    </xf>
    <xf numFmtId="0" fontId="8" fillId="9" borderId="0" xfId="0" applyFont="1" applyFill="1" applyAlignment="1" applyProtection="1">
      <alignment/>
      <protection/>
    </xf>
    <xf numFmtId="0" fontId="5" fillId="9" borderId="0" xfId="0" applyFont="1" applyFill="1" applyAlignment="1" applyProtection="1">
      <alignment/>
      <protection/>
    </xf>
    <xf numFmtId="0" fontId="9" fillId="9" borderId="0" xfId="0" applyFont="1" applyFill="1" applyAlignment="1" applyProtection="1">
      <alignment/>
      <protection/>
    </xf>
    <xf numFmtId="0" fontId="9" fillId="9" borderId="0" xfId="0" applyFont="1" applyFill="1" applyAlignment="1" applyProtection="1">
      <alignment horizontal="right"/>
      <protection/>
    </xf>
    <xf numFmtId="0" fontId="9" fillId="10" borderId="0" xfId="0" applyFont="1" applyFill="1" applyAlignment="1" applyProtection="1">
      <alignment/>
      <protection/>
    </xf>
    <xf numFmtId="0" fontId="0" fillId="3" borderId="0" xfId="0" applyFill="1" applyAlignment="1" applyProtection="1">
      <alignment horizontal="righ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00390625" style="29" customWidth="1"/>
    <col min="2" max="2" width="4.75390625" style="29" customWidth="1"/>
    <col min="3" max="16384" width="9.00390625" style="29" customWidth="1"/>
  </cols>
  <sheetData>
    <row r="2" spans="2:8" ht="14.25">
      <c r="B2" s="27" t="s">
        <v>0</v>
      </c>
      <c r="C2" s="28"/>
      <c r="D2" s="28"/>
      <c r="E2" s="28"/>
      <c r="F2" s="28"/>
      <c r="G2" s="28"/>
      <c r="H2" s="28"/>
    </row>
    <row r="3" ht="13.5">
      <c r="B3" s="30"/>
    </row>
    <row r="4" ht="13.5">
      <c r="B4" s="31" t="s">
        <v>1</v>
      </c>
    </row>
    <row r="5" ht="6" customHeight="1"/>
    <row r="6" spans="3:7" ht="13.5">
      <c r="C6" s="32" t="s">
        <v>5</v>
      </c>
      <c r="F6" s="1"/>
      <c r="G6" s="29" t="s">
        <v>2</v>
      </c>
    </row>
    <row r="7" spans="3:7" ht="13.5">
      <c r="C7" s="32" t="s">
        <v>6</v>
      </c>
      <c r="F7" s="2"/>
      <c r="G7" s="29" t="s">
        <v>3</v>
      </c>
    </row>
    <row r="8" spans="3:7" ht="13.5">
      <c r="C8" s="32" t="s">
        <v>7</v>
      </c>
      <c r="F8" s="2"/>
      <c r="G8" s="29" t="s">
        <v>3</v>
      </c>
    </row>
    <row r="9" spans="3:7" ht="13.5">
      <c r="C9" s="32" t="s">
        <v>8</v>
      </c>
      <c r="F9" s="3"/>
      <c r="G9" s="29" t="s">
        <v>3</v>
      </c>
    </row>
    <row r="10" ht="6" customHeight="1">
      <c r="C10" s="32"/>
    </row>
    <row r="11" spans="3:7" ht="13.5">
      <c r="C11" s="33" t="s">
        <v>20</v>
      </c>
      <c r="F11" s="11">
        <f>IF(F9&gt;0,F6*F7*F8*F9/1000,"")</f>
      </c>
      <c r="G11" s="29" t="s">
        <v>4</v>
      </c>
    </row>
    <row r="14" ht="13.5">
      <c r="B14" s="31" t="s">
        <v>9</v>
      </c>
    </row>
    <row r="15" ht="6" customHeight="1"/>
    <row r="16" ht="13.5">
      <c r="C16" s="34" t="s">
        <v>11</v>
      </c>
    </row>
    <row r="17" ht="13.5">
      <c r="C17" s="34" t="s">
        <v>10</v>
      </c>
    </row>
    <row r="18" ht="6" customHeight="1"/>
    <row r="19" spans="3:7" ht="13.5">
      <c r="C19" s="32" t="s">
        <v>14</v>
      </c>
      <c r="F19" s="1"/>
      <c r="G19" s="29" t="s">
        <v>12</v>
      </c>
    </row>
    <row r="20" spans="3:7" ht="13.5">
      <c r="C20" s="32" t="s">
        <v>13</v>
      </c>
      <c r="F20" s="2"/>
      <c r="G20" s="29" t="s">
        <v>2</v>
      </c>
    </row>
    <row r="21" spans="3:7" ht="13.5">
      <c r="C21" s="32" t="s">
        <v>6</v>
      </c>
      <c r="F21" s="2"/>
      <c r="G21" s="29" t="s">
        <v>3</v>
      </c>
    </row>
    <row r="22" spans="3:7" ht="13.5">
      <c r="C22" s="32" t="s">
        <v>7</v>
      </c>
      <c r="F22" s="2"/>
      <c r="G22" s="29" t="s">
        <v>3</v>
      </c>
    </row>
    <row r="23" spans="3:7" ht="13.5">
      <c r="C23" s="32" t="s">
        <v>8</v>
      </c>
      <c r="F23" s="3"/>
      <c r="G23" s="29" t="s">
        <v>3</v>
      </c>
    </row>
    <row r="24" ht="6" customHeight="1"/>
    <row r="25" spans="3:7" ht="13.5">
      <c r="C25" s="33" t="s">
        <v>20</v>
      </c>
      <c r="F25" s="11">
        <f>IF(F23&gt;0,F20/F19*F21*F22*F23/1000,"")</f>
      </c>
      <c r="G25" s="29" t="s">
        <v>4</v>
      </c>
    </row>
    <row r="29" spans="2:4" ht="13.5">
      <c r="B29" s="35" t="s">
        <v>15</v>
      </c>
      <c r="C29" s="35"/>
      <c r="D29" s="35"/>
    </row>
    <row r="30" spans="2:4" ht="13.5">
      <c r="B30" s="36" t="s">
        <v>18</v>
      </c>
      <c r="C30" s="14"/>
      <c r="D30" s="35" t="s">
        <v>16</v>
      </c>
    </row>
    <row r="31" spans="2:4" ht="6" customHeight="1">
      <c r="B31" s="36"/>
      <c r="C31" s="37"/>
      <c r="D31" s="35"/>
    </row>
    <row r="32" spans="2:4" ht="13.5">
      <c r="B32" s="36" t="s">
        <v>19</v>
      </c>
      <c r="C32" s="16"/>
      <c r="D32" s="35" t="s">
        <v>17</v>
      </c>
    </row>
  </sheetData>
  <sheetProtection password="DFBA"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9" customWidth="1"/>
    <col min="2" max="2" width="4.75390625" style="19" customWidth="1"/>
    <col min="3" max="16384" width="9.00390625" style="19" customWidth="1"/>
  </cols>
  <sheetData>
    <row r="2" spans="2:8" ht="14.25">
      <c r="B2" s="17" t="s">
        <v>25</v>
      </c>
      <c r="C2" s="18"/>
      <c r="D2" s="18"/>
      <c r="E2" s="18"/>
      <c r="F2" s="18"/>
      <c r="G2" s="18"/>
      <c r="H2" s="18"/>
    </row>
    <row r="3" ht="13.5">
      <c r="B3" s="20"/>
    </row>
    <row r="4" ht="13.5">
      <c r="B4" s="21" t="s">
        <v>26</v>
      </c>
    </row>
    <row r="5" ht="6" customHeight="1"/>
    <row r="6" spans="3:7" ht="13.5">
      <c r="C6" s="22" t="s">
        <v>27</v>
      </c>
      <c r="F6" s="1"/>
      <c r="G6" s="19" t="s">
        <v>28</v>
      </c>
    </row>
    <row r="7" spans="3:9" ht="13.5">
      <c r="C7" s="22" t="s">
        <v>29</v>
      </c>
      <c r="F7" s="2"/>
      <c r="G7" s="19" t="s">
        <v>38</v>
      </c>
      <c r="I7" s="19" t="s">
        <v>39</v>
      </c>
    </row>
    <row r="8" ht="6" customHeight="1">
      <c r="C8" s="22"/>
    </row>
    <row r="9" spans="3:7" ht="13.5">
      <c r="C9" s="23" t="s">
        <v>30</v>
      </c>
      <c r="F9" s="11" t="str">
        <f>IF(F7&gt;0,F6*F7/10," ")</f>
        <v> </v>
      </c>
      <c r="G9" s="19" t="s">
        <v>37</v>
      </c>
    </row>
    <row r="12" ht="13.5">
      <c r="B12" s="21" t="s">
        <v>31</v>
      </c>
    </row>
    <row r="13" ht="6" customHeight="1"/>
    <row r="14" spans="3:7" ht="13.5">
      <c r="C14" s="22" t="s">
        <v>6</v>
      </c>
      <c r="F14" s="1"/>
      <c r="G14" s="19" t="s">
        <v>33</v>
      </c>
    </row>
    <row r="15" spans="3:7" ht="13.5">
      <c r="C15" s="22" t="s">
        <v>7</v>
      </c>
      <c r="F15" s="2"/>
      <c r="G15" s="19" t="s">
        <v>33</v>
      </c>
    </row>
    <row r="16" spans="3:7" ht="13.5">
      <c r="C16" s="22" t="s">
        <v>32</v>
      </c>
      <c r="F16" s="2"/>
      <c r="G16" s="19" t="s">
        <v>21</v>
      </c>
    </row>
    <row r="17" spans="3:9" ht="13.5">
      <c r="C17" s="22" t="s">
        <v>29</v>
      </c>
      <c r="F17" s="2"/>
      <c r="G17" s="19" t="s">
        <v>38</v>
      </c>
      <c r="I17" s="19" t="s">
        <v>39</v>
      </c>
    </row>
    <row r="18" ht="6" customHeight="1"/>
    <row r="19" spans="3:7" ht="13.5">
      <c r="C19" s="23" t="s">
        <v>30</v>
      </c>
      <c r="F19" s="11">
        <f>IF(F17&gt;0,F14*F15*F16/1000*F17/10,"")</f>
      </c>
      <c r="G19" s="19" t="s">
        <v>37</v>
      </c>
    </row>
    <row r="23" spans="2:4" ht="13.5">
      <c r="B23" s="24" t="s">
        <v>15</v>
      </c>
      <c r="C23" s="24"/>
      <c r="D23" s="24"/>
    </row>
    <row r="24" spans="2:4" ht="13.5">
      <c r="B24" s="25" t="s">
        <v>23</v>
      </c>
      <c r="C24" s="14"/>
      <c r="D24" s="24" t="s">
        <v>16</v>
      </c>
    </row>
    <row r="25" spans="2:4" ht="6" customHeight="1">
      <c r="B25" s="25"/>
      <c r="C25" s="26"/>
      <c r="D25" s="24"/>
    </row>
    <row r="26" spans="2:4" ht="13.5">
      <c r="B26" s="25" t="s">
        <v>24</v>
      </c>
      <c r="C26" s="16"/>
      <c r="D26" s="24" t="s">
        <v>40</v>
      </c>
    </row>
    <row r="29" spans="2:3" ht="13.5">
      <c r="B29" s="19" t="s">
        <v>34</v>
      </c>
      <c r="C29" s="19" t="s">
        <v>35</v>
      </c>
    </row>
    <row r="30" ht="13.5">
      <c r="C30" s="19" t="s">
        <v>36</v>
      </c>
    </row>
  </sheetData>
  <sheetProtection password="DFBA"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A3" sqref="A3"/>
    </sheetView>
  </sheetViews>
  <sheetFormatPr defaultColWidth="9.00390625" defaultRowHeight="13.5"/>
  <cols>
    <col min="1" max="1" width="9.00390625" style="6" customWidth="1"/>
    <col min="2" max="2" width="4.75390625" style="6" customWidth="1"/>
    <col min="3" max="16384" width="9.00390625" style="6" customWidth="1"/>
  </cols>
  <sheetData>
    <row r="2" spans="2:8" ht="14.25">
      <c r="B2" s="4" t="s">
        <v>43</v>
      </c>
      <c r="C2" s="5"/>
      <c r="D2" s="5"/>
      <c r="E2" s="5"/>
      <c r="F2" s="5"/>
      <c r="G2" s="5"/>
      <c r="H2" s="5"/>
    </row>
    <row r="3" ht="13.5">
      <c r="B3" s="7"/>
    </row>
    <row r="4" ht="13.5">
      <c r="B4" s="8" t="s">
        <v>26</v>
      </c>
    </row>
    <row r="5" ht="6" customHeight="1"/>
    <row r="6" spans="3:7" ht="13.5">
      <c r="C6" s="9" t="s">
        <v>27</v>
      </c>
      <c r="F6" s="1"/>
      <c r="G6" s="6" t="s">
        <v>41</v>
      </c>
    </row>
    <row r="7" spans="3:7" ht="13.5">
      <c r="C7" s="9" t="s">
        <v>44</v>
      </c>
      <c r="F7" s="2"/>
      <c r="G7" s="6" t="s">
        <v>45</v>
      </c>
    </row>
    <row r="8" ht="6" customHeight="1">
      <c r="C8" s="9"/>
    </row>
    <row r="9" spans="3:7" ht="13.5">
      <c r="C9" s="10" t="s">
        <v>46</v>
      </c>
      <c r="F9" s="11" t="str">
        <f>IF(F7&gt;0,F6*F7*10," ")</f>
        <v> </v>
      </c>
      <c r="G9" s="6" t="s">
        <v>47</v>
      </c>
    </row>
    <row r="12" ht="13.5">
      <c r="B12" s="8" t="s">
        <v>31</v>
      </c>
    </row>
    <row r="13" ht="6" customHeight="1"/>
    <row r="14" spans="3:7" ht="13.5">
      <c r="C14" s="9" t="s">
        <v>6</v>
      </c>
      <c r="F14" s="1"/>
      <c r="G14" s="6" t="s">
        <v>21</v>
      </c>
    </row>
    <row r="15" spans="3:7" ht="13.5">
      <c r="C15" s="9" t="s">
        <v>7</v>
      </c>
      <c r="F15" s="2"/>
      <c r="G15" s="6" t="s">
        <v>22</v>
      </c>
    </row>
    <row r="16" spans="3:7" ht="13.5">
      <c r="C16" s="9" t="s">
        <v>32</v>
      </c>
      <c r="F16" s="2"/>
      <c r="G16" s="6" t="s">
        <v>42</v>
      </c>
    </row>
    <row r="17" spans="3:7" ht="13.5">
      <c r="C17" s="9" t="s">
        <v>44</v>
      </c>
      <c r="F17" s="2"/>
      <c r="G17" s="6" t="s">
        <v>45</v>
      </c>
    </row>
    <row r="18" ht="6" customHeight="1"/>
    <row r="19" spans="3:7" ht="13.5">
      <c r="C19" s="10" t="s">
        <v>46</v>
      </c>
      <c r="F19" s="11">
        <f>IF(F17&gt;0,F14*F15*F16/1000*F17*10,"")</f>
      </c>
      <c r="G19" s="6" t="s">
        <v>48</v>
      </c>
    </row>
    <row r="23" spans="2:4" ht="13.5">
      <c r="B23" s="12" t="s">
        <v>15</v>
      </c>
      <c r="C23" s="12"/>
      <c r="D23" s="12"/>
    </row>
    <row r="24" spans="2:4" ht="13.5">
      <c r="B24" s="13" t="s">
        <v>23</v>
      </c>
      <c r="C24" s="14"/>
      <c r="D24" s="12" t="s">
        <v>16</v>
      </c>
    </row>
    <row r="25" spans="2:4" ht="6" customHeight="1">
      <c r="B25" s="13"/>
      <c r="C25" s="15"/>
      <c r="D25" s="12"/>
    </row>
    <row r="26" spans="2:4" ht="13.5">
      <c r="B26" s="13" t="s">
        <v>24</v>
      </c>
      <c r="C26" s="16"/>
      <c r="D26" s="12" t="s">
        <v>49</v>
      </c>
    </row>
    <row r="28" spans="2:3" ht="13.5">
      <c r="B28" s="38" t="s">
        <v>50</v>
      </c>
      <c r="C28" s="6" t="s">
        <v>51</v>
      </c>
    </row>
  </sheetData>
  <sheetProtection password="DFBA"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</dc:creator>
  <cp:keywords/>
  <dc:description/>
  <cp:lastModifiedBy>ｅｉｊｉ</cp:lastModifiedBy>
  <dcterms:created xsi:type="dcterms:W3CDTF">2004-03-04T13:10:21Z</dcterms:created>
  <dcterms:modified xsi:type="dcterms:W3CDTF">2004-12-31T18:32:49Z</dcterms:modified>
  <cp:category/>
  <cp:version/>
  <cp:contentType/>
  <cp:contentStatus/>
</cp:coreProperties>
</file>